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100-PracProstorKancelari\401-SSP\KSR\01_PROJEKTY\02_ITI\Řídicí výbor ITI\5. jednání\"/>
    </mc:Choice>
  </mc:AlternateContent>
  <bookViews>
    <workbookView xWindow="0" yWindow="0" windowWidth="28800" windowHeight="12375" activeTab="1"/>
  </bookViews>
  <sheets>
    <sheet name="Přehled přijatých projektů SŠ" sheetId="1" r:id="rId1"/>
    <sheet name="Doplňková krit. pro ŘV ITI" sheetId="2" r:id="rId2"/>
    <sheet name="Předhodnocená kritéria ŘV ITI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K13" i="1"/>
  <c r="N3" i="1"/>
  <c r="N4" i="1"/>
  <c r="N5" i="1"/>
  <c r="N6" i="1"/>
  <c r="N7" i="1"/>
  <c r="N8" i="1"/>
  <c r="N9" i="1"/>
  <c r="N10" i="1"/>
  <c r="N11" i="1"/>
  <c r="N2" i="1"/>
  <c r="K3" i="1"/>
  <c r="K4" i="1"/>
  <c r="K5" i="1"/>
  <c r="K6" i="1"/>
  <c r="K7" i="1"/>
  <c r="K8" i="1"/>
  <c r="K9" i="1"/>
  <c r="K10" i="1"/>
  <c r="K11" i="1"/>
  <c r="K2" i="1"/>
  <c r="N5" i="2"/>
  <c r="N6" i="2"/>
  <c r="N7" i="2"/>
  <c r="N8" i="2"/>
  <c r="N9" i="2"/>
  <c r="N10" i="2"/>
  <c r="N11" i="2"/>
  <c r="N12" i="2"/>
  <c r="N13" i="2"/>
  <c r="N4" i="2"/>
  <c r="K10" i="2"/>
  <c r="K4" i="2"/>
  <c r="K11" i="2"/>
  <c r="K9" i="2"/>
  <c r="K6" i="2"/>
  <c r="K8" i="2"/>
  <c r="K7" i="2"/>
  <c r="K12" i="2"/>
  <c r="K5" i="2"/>
  <c r="K13" i="2"/>
  <c r="J12" i="1"/>
  <c r="J13" i="1" s="1"/>
  <c r="H12" i="1" l="1"/>
  <c r="H13" i="1" s="1"/>
  <c r="G12" i="1"/>
  <c r="G13" i="1" s="1"/>
</calcChain>
</file>

<file path=xl/sharedStrings.xml><?xml version="1.0" encoding="utf-8"?>
<sst xmlns="http://schemas.openxmlformats.org/spreadsheetml/2006/main" count="279" uniqueCount="81">
  <si>
    <t>Interní číslo PZ</t>
  </si>
  <si>
    <t>Název</t>
  </si>
  <si>
    <t>Žadatel</t>
  </si>
  <si>
    <t>Místo</t>
  </si>
  <si>
    <t>ORP</t>
  </si>
  <si>
    <t>Území P-východ / P-západ</t>
  </si>
  <si>
    <t>CZV</t>
  </si>
  <si>
    <t>ERDF</t>
  </si>
  <si>
    <t>5 00 00 Počet podpořených vzdělávacích zařízení (cílová hodnota)</t>
  </si>
  <si>
    <t>5 00 01 - Kapacita podporovaných zařízení péče o děti nebo vzdělávacích zařízení (cílová hodnota)</t>
  </si>
  <si>
    <t>Spolupráce</t>
  </si>
  <si>
    <t>Body</t>
  </si>
  <si>
    <t>Stochov</t>
  </si>
  <si>
    <t>P - západ</t>
  </si>
  <si>
    <t>P - východ</t>
  </si>
  <si>
    <t>Brandýs n. Labem</t>
  </si>
  <si>
    <t>Beroun</t>
  </si>
  <si>
    <t>Kladno</t>
  </si>
  <si>
    <t>Kralupy n. Vltavou</t>
  </si>
  <si>
    <t>celkem</t>
  </si>
  <si>
    <t>průměr</t>
  </si>
  <si>
    <t>ISŠT Mělník - učebny pohonů, jejich ovládání a využití v obráběcích strojích</t>
  </si>
  <si>
    <t>ISŠT Mělník</t>
  </si>
  <si>
    <t>SŠSŘ Stochov</t>
  </si>
  <si>
    <t>Mělník</t>
  </si>
  <si>
    <t>Rekonstrukce a vybavení odborných učeben, laboratoře, dílny a výstavba kryté haly pro praxi</t>
  </si>
  <si>
    <t>SPŠS Mělník</t>
  </si>
  <si>
    <t>SOŠ a SOU Kladno, U Hvězdy 2279 - zvyšování technicko-didaktické úrovně výuky</t>
  </si>
  <si>
    <t>SŠDŘ Kladno</t>
  </si>
  <si>
    <t>SOŠ a SOU Kladno, Dubská - rozvoj infrastruktury pro výuku technických oborů</t>
  </si>
  <si>
    <t>SOŠ a SOU Kladno, Dubská</t>
  </si>
  <si>
    <t>Vzdělávací centrum stavebních oborů</t>
  </si>
  <si>
    <t>SOU Stavební, Benešov</t>
  </si>
  <si>
    <t>Benešov</t>
  </si>
  <si>
    <t>Projekt SZeŠ Brandýs nad Labem do ITI PMO</t>
  </si>
  <si>
    <t>SZŠ Brandýs nad Labem</t>
  </si>
  <si>
    <t>ITI PMO</t>
  </si>
  <si>
    <t>SOŠ a SOU Kralupy nad Vltavou</t>
  </si>
  <si>
    <t>Technická inovace výuky</t>
  </si>
  <si>
    <t>SOŠ a SOU Beroun - Hlinky</t>
  </si>
  <si>
    <t>Beroun - Hlinky</t>
  </si>
  <si>
    <t>Dílny a zahrada v ISŠ Středokluky</t>
  </si>
  <si>
    <t>ISŠ Stanislava Kubra</t>
  </si>
  <si>
    <t>Středokluky</t>
  </si>
  <si>
    <r>
      <t xml:space="preserve">Poměr cena/výkon – </t>
    </r>
    <r>
      <rPr>
        <sz val="10"/>
        <color rgb="FF000000"/>
        <rFont val="Calibri"/>
        <family val="2"/>
        <charset val="238"/>
        <scheme val="minor"/>
      </rPr>
      <t>celkové způsobilé výdaje/ kapacita podporovaných zařízení péče o děti nebo vzdělávacích zařízení (přidělení bodů dle pořadí)</t>
    </r>
  </si>
  <si>
    <t>Body (cena/výkon)</t>
  </si>
  <si>
    <t>Body (celkem)</t>
  </si>
  <si>
    <t>Centrum vzdělávání klempířů</t>
  </si>
  <si>
    <t>ANO</t>
  </si>
  <si>
    <t>Integrovaná střední škola Stanislava Kubra</t>
  </si>
  <si>
    <t>SOŠ a SOU Beroun-Hlinky</t>
  </si>
  <si>
    <t>Tecnická inovace výuky</t>
  </si>
  <si>
    <t>Kralupy nad Vltavou</t>
  </si>
  <si>
    <t>Střední odborná škola a Střední odborné učiliště Kralupy nad Vltavou</t>
  </si>
  <si>
    <t>ITI PMO - více specifikovat</t>
  </si>
  <si>
    <t>Brandýs nad Labem</t>
  </si>
  <si>
    <t>Střední zemědělská školy Brandýs nad Labem</t>
  </si>
  <si>
    <t>Střední odborné učiliště stavební</t>
  </si>
  <si>
    <t>Kladno - Dubí</t>
  </si>
  <si>
    <t>Střední odborná škola a Střední odborné učiliště Kladno, Dubská</t>
  </si>
  <si>
    <t>Střední škla designu a řemesel Kladno</t>
  </si>
  <si>
    <t>Střední průmyslová škola stavební</t>
  </si>
  <si>
    <t>Rekonstrukce a vybavení odborných učeben, laboratoře, dílny a výstava kryté haly pro praxi</t>
  </si>
  <si>
    <t>Integrovaná střední škola technická Mělník</t>
  </si>
  <si>
    <t>Střední škola služeb a řemesel Stochov</t>
  </si>
  <si>
    <r>
      <t xml:space="preserve">Výsledky projektu jsou udržitelné </t>
    </r>
    <r>
      <rPr>
        <i/>
        <sz val="10"/>
        <color theme="1"/>
        <rFont val="Calibri"/>
        <family val="2"/>
        <charset val="238"/>
        <scheme val="minor"/>
      </rPr>
      <t>(pokud je relevantní – udržitelností se rozumí povinnosti dle čl. 71 nařízení č. 1303/2013)</t>
    </r>
  </si>
  <si>
    <t>Předkladatelé prokazatelně připravovali projektový záměr v koordinaci s nositelem ITI PMO, případně s ostatními partnery</t>
  </si>
  <si>
    <t>Projekt přispívá k naplnění indikátorů příslušného opatření ITI PMO</t>
  </si>
  <si>
    <t>Projekt má jednoznačně určené žadatele (v případě dalších zapojených subjektů je jednoznačně popsána jejich role v projektu)</t>
  </si>
  <si>
    <t>Projekt má jednoznačně popsané financování v souladu s výzvou</t>
  </si>
  <si>
    <t>Projekt je v souladu s harmonogramem uvedeným ve výzvě</t>
  </si>
  <si>
    <t>Pozitivní dopad projektu na vymezené území</t>
  </si>
  <si>
    <t>Potřebnost realizace projektu je odůvodněná</t>
  </si>
  <si>
    <t>Projekt je v souladu s tematickým zaměřením ITI PMO, strategickým cílem a některým z jeho specifických cílů a je zařazen do jednoho opatření</t>
  </si>
  <si>
    <t xml:space="preserve">ORP </t>
  </si>
  <si>
    <t>Předběžná stanoviska ŘV</t>
  </si>
  <si>
    <t xml:space="preserve">Opatření 3.2.1: Rozšíření kapacit a technického vybavení vzdělávacích zařízení (ZŠ, SŠ) </t>
  </si>
  <si>
    <t xml:space="preserve">Seznam předložených projektů v rámci výzvy č. 6 nositele ITI PMO  - Rozšíření  technického vybavení středních škol </t>
  </si>
  <si>
    <t>Název projektu</t>
  </si>
  <si>
    <t>Seznam předložených projektů v rámci výzvy č. 6 nositele ITI PMO - Rozšíření technického vybavení středních škol</t>
  </si>
  <si>
    <t>Opatření 3.2.1: Rozšíření kapacit a technického vybavení vzdělávacích zařízení (SŠ a ZŠ)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</si>
</sst>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FF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FEF2CB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Dashed">
        <color rgb="FF000000"/>
      </left>
      <right style="mediumDashed">
        <color rgb="FF000000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Dashed">
        <color rgb="FF000000"/>
      </bottom>
      <diagonal/>
    </border>
    <border>
      <left style="mediumDashed">
        <color rgb="FF000000"/>
      </left>
      <right style="mediumDashed">
        <color rgb="FF000000"/>
      </right>
      <top/>
      <bottom style="mediumDashed">
        <color rgb="FF000000"/>
      </bottom>
      <diagonal/>
    </border>
    <border>
      <left style="medium">
        <color rgb="FFCCCCCC"/>
      </left>
      <right style="mediumDashed">
        <color rgb="FF000000"/>
      </right>
      <top/>
      <bottom style="mediumDashed">
        <color rgb="FF000000"/>
      </bottom>
      <diagonal/>
    </border>
    <border>
      <left style="medium">
        <color rgb="FFCCCCCC"/>
      </left>
      <right style="mediumDashed">
        <color auto="1"/>
      </right>
      <top style="medium">
        <color rgb="FFCCCCCC"/>
      </top>
      <bottom style="mediumDashed">
        <color auto="1"/>
      </bottom>
      <diagonal/>
    </border>
    <border>
      <left style="mediumDashed">
        <color indexed="64"/>
      </left>
      <right style="medium">
        <color rgb="FFCCCCCC"/>
      </right>
      <top style="mediumDashed">
        <color indexed="64"/>
      </top>
      <bottom style="mediumDashed">
        <color indexed="64"/>
      </bottom>
      <diagonal/>
    </border>
    <border>
      <left style="medium">
        <color rgb="FFCCCCCC"/>
      </left>
      <right style="medium">
        <color rgb="FFCCCCCC"/>
      </right>
      <top style="mediumDashed">
        <color indexed="64"/>
      </top>
      <bottom style="mediumDashed">
        <color indexed="64"/>
      </bottom>
      <diagonal/>
    </border>
    <border>
      <left style="medium">
        <color rgb="FFCCCCCC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rgb="FFCCCCCC"/>
      </left>
      <right style="medium">
        <color rgb="FFCCCCCC"/>
      </right>
      <top style="mediumDashed">
        <color auto="1"/>
      </top>
      <bottom style="medium">
        <color rgb="FFCCCCCC"/>
      </bottom>
      <diagonal/>
    </border>
    <border>
      <left style="mediumDashed">
        <color rgb="FF000000"/>
      </left>
      <right style="mediumDashed">
        <color rgb="FF000000"/>
      </right>
      <top style="mediumDashed">
        <color indexed="64"/>
      </top>
      <bottom style="mediumDashed">
        <color rgb="FF000000"/>
      </bottom>
      <diagonal/>
    </border>
    <border>
      <left style="medium">
        <color rgb="FFCCCCCC"/>
      </left>
      <right style="mediumDashed">
        <color rgb="FF000000"/>
      </right>
      <top style="mediumDashed">
        <color indexed="64"/>
      </top>
      <bottom style="mediumDashed">
        <color rgb="FF000000"/>
      </bottom>
      <diagonal/>
    </border>
    <border>
      <left style="medium">
        <color rgb="FFCCCCCC"/>
      </left>
      <right style="medium">
        <color rgb="FFCCCCCC"/>
      </right>
      <top style="mediumDashed">
        <color indexed="64"/>
      </top>
      <bottom style="mediumDashed">
        <color rgb="FF000000"/>
      </bottom>
      <diagonal/>
    </border>
    <border>
      <left style="mediumDashed">
        <color rgb="FF000000"/>
      </left>
      <right style="mediumDashed">
        <color rgb="FF000000"/>
      </right>
      <top style="medium">
        <color rgb="FFCCCCCC"/>
      </top>
      <bottom style="mediumDashed">
        <color rgb="FFFF0000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Dashed">
        <color rgb="FFFF0000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">
        <color theme="0" tint="-0.24994659260841701"/>
      </bottom>
      <diagonal/>
    </border>
    <border>
      <left style="mediumDashed">
        <color rgb="FF000000"/>
      </left>
      <right style="mediumDashed">
        <color rgb="FF000000"/>
      </right>
      <top style="medium">
        <color rgb="FFCCCCCC"/>
      </top>
      <bottom style="medium">
        <color theme="0" tint="-0.24994659260841701"/>
      </bottom>
      <diagonal/>
    </border>
    <border>
      <left style="mediumDashed">
        <color auto="1"/>
      </left>
      <right style="mediumDashed">
        <color indexed="64"/>
      </right>
      <top style="mediumDashed">
        <color auto="1"/>
      </top>
      <bottom style="mediumDashed">
        <color indexed="64"/>
      </bottom>
      <diagonal/>
    </border>
    <border>
      <left style="medium">
        <color rgb="FFCCCCCC"/>
      </left>
      <right style="mediumDashed">
        <color auto="1"/>
      </right>
      <top style="medium">
        <color rgb="FFCCCCCC"/>
      </top>
      <bottom style="mediumDashed">
        <color rgb="FF000000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3" borderId="1" xfId="0" applyFont="1" applyFill="1" applyBorder="1" applyAlignment="1">
      <alignment horizontal="right"/>
    </xf>
    <xf numFmtId="0" fontId="1" fillId="3" borderId="2" xfId="0" applyFont="1" applyFill="1" applyBorder="1" applyAlignment="1">
      <alignment wrapText="1"/>
    </xf>
    <xf numFmtId="0" fontId="1" fillId="3" borderId="2" xfId="0" applyFont="1" applyFill="1" applyBorder="1"/>
    <xf numFmtId="4" fontId="1" fillId="3" borderId="2" xfId="0" applyNumberFormat="1" applyFont="1" applyFill="1" applyBorder="1"/>
    <xf numFmtId="0" fontId="1" fillId="3" borderId="2" xfId="0" applyFont="1" applyFill="1" applyBorder="1" applyAlignment="1">
      <alignment horizontal="right" wrapText="1"/>
    </xf>
    <xf numFmtId="0" fontId="1" fillId="3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left" wrapText="1"/>
    </xf>
    <xf numFmtId="4" fontId="1" fillId="3" borderId="2" xfId="0" applyNumberFormat="1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/>
    <xf numFmtId="8" fontId="3" fillId="3" borderId="2" xfId="0" applyNumberFormat="1" applyFont="1" applyFill="1" applyBorder="1"/>
    <xf numFmtId="0" fontId="3" fillId="3" borderId="2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left" wrapText="1"/>
    </xf>
    <xf numFmtId="164" fontId="1" fillId="3" borderId="2" xfId="0" applyNumberFormat="1" applyFont="1" applyFill="1" applyBorder="1" applyAlignment="1">
      <alignment horizontal="right" wrapText="1"/>
    </xf>
    <xf numFmtId="164" fontId="1" fillId="3" borderId="2" xfId="0" applyNumberFormat="1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/>
    </xf>
    <xf numFmtId="164" fontId="2" fillId="0" borderId="0" xfId="0" applyNumberFormat="1" applyFont="1"/>
    <xf numFmtId="4" fontId="2" fillId="0" borderId="0" xfId="0" applyNumberFormat="1" applyFont="1"/>
    <xf numFmtId="4" fontId="3" fillId="3" borderId="2" xfId="0" applyNumberFormat="1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4" fontId="1" fillId="3" borderId="4" xfId="0" applyNumberFormat="1" applyFont="1" applyFill="1" applyBorder="1" applyAlignment="1">
      <alignment wrapText="1"/>
    </xf>
    <xf numFmtId="164" fontId="1" fillId="3" borderId="4" xfId="0" applyNumberFormat="1" applyFont="1" applyFill="1" applyBorder="1" applyAlignment="1">
      <alignment horizontal="right" wrapText="1"/>
    </xf>
    <xf numFmtId="0" fontId="1" fillId="3" borderId="4" xfId="0" applyFont="1" applyFill="1" applyBorder="1" applyAlignment="1">
      <alignment horizontal="right" wrapText="1"/>
    </xf>
    <xf numFmtId="0" fontId="1" fillId="3" borderId="4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3" fontId="1" fillId="3" borderId="2" xfId="0" applyNumberFormat="1" applyFont="1" applyFill="1" applyBorder="1"/>
    <xf numFmtId="3" fontId="1" fillId="3" borderId="2" xfId="0" applyNumberFormat="1" applyFont="1" applyFill="1" applyBorder="1" applyAlignment="1">
      <alignment wrapText="1"/>
    </xf>
    <xf numFmtId="3" fontId="1" fillId="3" borderId="4" xfId="0" applyNumberFormat="1" applyFont="1" applyFill="1" applyBorder="1" applyAlignment="1">
      <alignment wrapText="1"/>
    </xf>
    <xf numFmtId="3" fontId="1" fillId="3" borderId="9" xfId="0" applyNumberFormat="1" applyFont="1" applyFill="1" applyBorder="1"/>
    <xf numFmtId="0" fontId="3" fillId="3" borderId="3" xfId="0" applyFont="1" applyFill="1" applyBorder="1"/>
    <xf numFmtId="0" fontId="2" fillId="3" borderId="4" xfId="0" applyFont="1" applyFill="1" applyBorder="1" applyAlignment="1">
      <alignment wrapText="1"/>
    </xf>
    <xf numFmtId="8" fontId="3" fillId="3" borderId="4" xfId="0" applyNumberFormat="1" applyFont="1" applyFill="1" applyBorder="1"/>
    <xf numFmtId="164" fontId="3" fillId="3" borderId="4" xfId="0" applyNumberFormat="1" applyFont="1" applyFill="1" applyBorder="1" applyAlignment="1">
      <alignment horizontal="right"/>
    </xf>
    <xf numFmtId="3" fontId="3" fillId="3" borderId="4" xfId="0" applyNumberFormat="1" applyFont="1" applyFill="1" applyBorder="1" applyAlignment="1">
      <alignment horizontal="right"/>
    </xf>
    <xf numFmtId="0" fontId="1" fillId="3" borderId="10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left" wrapText="1"/>
    </xf>
    <xf numFmtId="0" fontId="1" fillId="3" borderId="11" xfId="0" applyFont="1" applyFill="1" applyBorder="1" applyAlignment="1">
      <alignment wrapText="1"/>
    </xf>
    <xf numFmtId="0" fontId="1" fillId="3" borderId="11" xfId="0" applyFont="1" applyFill="1" applyBorder="1"/>
    <xf numFmtId="164" fontId="1" fillId="3" borderId="11" xfId="0" applyNumberFormat="1" applyFont="1" applyFill="1" applyBorder="1" applyAlignment="1">
      <alignment horizontal="right" wrapText="1"/>
    </xf>
    <xf numFmtId="0" fontId="1" fillId="3" borderId="11" xfId="0" applyFont="1" applyFill="1" applyBorder="1" applyAlignment="1">
      <alignment horizontal="right"/>
    </xf>
    <xf numFmtId="0" fontId="1" fillId="3" borderId="12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2" xfId="0" applyNumberFormat="1" applyFont="1" applyFill="1" applyBorder="1" applyAlignment="1">
      <alignment horizontal="right"/>
    </xf>
    <xf numFmtId="4" fontId="1" fillId="3" borderId="11" xfId="0" applyNumberFormat="1" applyFont="1" applyFill="1" applyBorder="1" applyAlignment="1">
      <alignment horizontal="right"/>
    </xf>
    <xf numFmtId="4" fontId="1" fillId="3" borderId="2" xfId="0" applyNumberFormat="1" applyFont="1" applyFill="1" applyBorder="1" applyAlignment="1">
      <alignment horizontal="right"/>
    </xf>
    <xf numFmtId="4" fontId="3" fillId="3" borderId="4" xfId="0" applyNumberFormat="1" applyFont="1" applyFill="1" applyBorder="1" applyAlignment="1">
      <alignment horizontal="right"/>
    </xf>
    <xf numFmtId="0" fontId="1" fillId="3" borderId="13" xfId="0" applyFont="1" applyFill="1" applyBorder="1" applyAlignment="1">
      <alignment horizontal="right"/>
    </xf>
    <xf numFmtId="0" fontId="1" fillId="3" borderId="14" xfId="0" applyFont="1" applyFill="1" applyBorder="1" applyAlignment="1">
      <alignment horizontal="left" wrapText="1"/>
    </xf>
    <xf numFmtId="0" fontId="1" fillId="3" borderId="14" xfId="0" applyFont="1" applyFill="1" applyBorder="1" applyAlignment="1">
      <alignment wrapText="1"/>
    </xf>
    <xf numFmtId="0" fontId="1" fillId="3" borderId="14" xfId="0" applyFont="1" applyFill="1" applyBorder="1"/>
    <xf numFmtId="4" fontId="1" fillId="3" borderId="14" xfId="0" applyNumberFormat="1" applyFont="1" applyFill="1" applyBorder="1" applyAlignment="1">
      <alignment wrapText="1"/>
    </xf>
    <xf numFmtId="164" fontId="1" fillId="3" borderId="14" xfId="0" applyNumberFormat="1" applyFont="1" applyFill="1" applyBorder="1" applyAlignment="1">
      <alignment horizontal="right" wrapText="1"/>
    </xf>
    <xf numFmtId="0" fontId="1" fillId="3" borderId="14" xfId="0" applyFont="1" applyFill="1" applyBorder="1" applyAlignment="1">
      <alignment horizontal="right" wrapText="1"/>
    </xf>
    <xf numFmtId="0" fontId="1" fillId="3" borderId="14" xfId="0" applyFont="1" applyFill="1" applyBorder="1" applyAlignment="1">
      <alignment horizontal="right"/>
    </xf>
    <xf numFmtId="3" fontId="1" fillId="3" borderId="14" xfId="0" applyNumberFormat="1" applyFont="1" applyFill="1" applyBorder="1" applyAlignment="1">
      <alignment wrapText="1"/>
    </xf>
    <xf numFmtId="164" fontId="1" fillId="3" borderId="2" xfId="0" applyNumberFormat="1" applyFont="1" applyFill="1" applyBorder="1"/>
    <xf numFmtId="164" fontId="1" fillId="3" borderId="2" xfId="0" applyNumberFormat="1" applyFont="1" applyFill="1" applyBorder="1" applyAlignment="1">
      <alignment wrapText="1"/>
    </xf>
    <xf numFmtId="164" fontId="1" fillId="3" borderId="14" xfId="0" applyNumberFormat="1" applyFont="1" applyFill="1" applyBorder="1" applyAlignment="1">
      <alignment wrapText="1"/>
    </xf>
    <xf numFmtId="164" fontId="1" fillId="3" borderId="4" xfId="0" applyNumberFormat="1" applyFont="1" applyFill="1" applyBorder="1" applyAlignment="1">
      <alignment wrapText="1"/>
    </xf>
    <xf numFmtId="164" fontId="1" fillId="3" borderId="11" xfId="0" applyNumberFormat="1" applyFont="1" applyFill="1" applyBorder="1"/>
    <xf numFmtId="0" fontId="2" fillId="4" borderId="0" xfId="0" applyFont="1" applyFill="1"/>
    <xf numFmtId="3" fontId="1" fillId="3" borderId="2" xfId="0" applyNumberFormat="1" applyFont="1" applyFill="1" applyBorder="1" applyAlignment="1"/>
    <xf numFmtId="0" fontId="1" fillId="3" borderId="5" xfId="0" applyFont="1" applyFill="1" applyBorder="1" applyAlignment="1"/>
    <xf numFmtId="4" fontId="1" fillId="3" borderId="2" xfId="0" applyNumberFormat="1" applyFont="1" applyFill="1" applyBorder="1" applyAlignment="1"/>
    <xf numFmtId="0" fontId="1" fillId="3" borderId="2" xfId="0" applyFont="1" applyFill="1" applyBorder="1" applyAlignment="1"/>
    <xf numFmtId="164" fontId="1" fillId="3" borderId="2" xfId="0" applyNumberFormat="1" applyFont="1" applyFill="1" applyBorder="1" applyAlignment="1"/>
    <xf numFmtId="0" fontId="2" fillId="0" borderId="0" xfId="0" applyFont="1" applyFill="1"/>
    <xf numFmtId="0" fontId="1" fillId="3" borderId="4" xfId="0" applyFont="1" applyFill="1" applyBorder="1" applyAlignment="1"/>
    <xf numFmtId="3" fontId="1" fillId="3" borderId="15" xfId="0" applyNumberFormat="1" applyFont="1" applyFill="1" applyBorder="1" applyAlignment="1">
      <alignment wrapText="1"/>
    </xf>
    <xf numFmtId="0" fontId="1" fillId="3" borderId="15" xfId="0" applyFont="1" applyFill="1" applyBorder="1" applyAlignment="1"/>
    <xf numFmtId="4" fontId="1" fillId="3" borderId="15" xfId="0" applyNumberFormat="1" applyFont="1" applyFill="1" applyBorder="1" applyAlignment="1">
      <alignment wrapText="1"/>
    </xf>
    <xf numFmtId="0" fontId="1" fillId="3" borderId="15" xfId="0" applyFont="1" applyFill="1" applyBorder="1" applyAlignment="1">
      <alignment wrapText="1"/>
    </xf>
    <xf numFmtId="164" fontId="1" fillId="3" borderId="15" xfId="0" applyNumberFormat="1" applyFont="1" applyFill="1" applyBorder="1" applyAlignment="1">
      <alignment wrapText="1"/>
    </xf>
    <xf numFmtId="0" fontId="1" fillId="3" borderId="15" xfId="0" applyFont="1" applyFill="1" applyBorder="1"/>
    <xf numFmtId="0" fontId="1" fillId="3" borderId="15" xfId="0" applyFont="1" applyFill="1" applyBorder="1" applyAlignment="1">
      <alignment horizontal="left" wrapText="1"/>
    </xf>
    <xf numFmtId="0" fontId="1" fillId="3" borderId="16" xfId="0" applyFont="1" applyFill="1" applyBorder="1" applyAlignment="1">
      <alignment horizontal="right"/>
    </xf>
    <xf numFmtId="3" fontId="1" fillId="3" borderId="4" xfId="0" applyNumberFormat="1" applyFont="1" applyFill="1" applyBorder="1" applyAlignment="1"/>
    <xf numFmtId="49" fontId="1" fillId="3" borderId="9" xfId="0" applyNumberFormat="1" applyFont="1" applyFill="1" applyBorder="1" applyAlignment="1"/>
    <xf numFmtId="4" fontId="1" fillId="3" borderId="4" xfId="0" applyNumberFormat="1" applyFont="1" applyFill="1" applyBorder="1" applyAlignment="1"/>
    <xf numFmtId="164" fontId="1" fillId="3" borderId="4" xfId="0" applyNumberFormat="1" applyFont="1" applyFill="1" applyBorder="1" applyAlignment="1"/>
    <xf numFmtId="0" fontId="6" fillId="0" borderId="0" xfId="0" applyFont="1"/>
    <xf numFmtId="0" fontId="4" fillId="2" borderId="17" xfId="0" applyFont="1" applyFill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right"/>
    </xf>
    <xf numFmtId="4" fontId="1" fillId="3" borderId="11" xfId="0" applyNumberFormat="1" applyFont="1" applyFill="1" applyBorder="1"/>
    <xf numFmtId="3" fontId="1" fillId="3" borderId="11" xfId="0" applyNumberFormat="1" applyFont="1" applyFill="1" applyBorder="1"/>
    <xf numFmtId="0" fontId="1" fillId="3" borderId="18" xfId="0" applyFont="1" applyFill="1" applyBorder="1" applyAlignment="1">
      <alignment horizontal="right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workbookViewId="0">
      <selection activeCell="D18" sqref="D18"/>
    </sheetView>
  </sheetViews>
  <sheetFormatPr defaultRowHeight="12.75" x14ac:dyDescent="0.2"/>
  <cols>
    <col min="1" max="1" width="9.140625" style="11"/>
    <col min="2" max="2" width="24.28515625" style="11" customWidth="1"/>
    <col min="3" max="3" width="11.85546875" style="11" customWidth="1"/>
    <col min="4" max="5" width="15.42578125" style="11" customWidth="1"/>
    <col min="6" max="6" width="13.7109375" style="11" customWidth="1"/>
    <col min="7" max="7" width="15.42578125" style="11" customWidth="1"/>
    <col min="8" max="8" width="15.7109375" style="11" customWidth="1"/>
    <col min="9" max="9" width="11.28515625" style="11" customWidth="1"/>
    <col min="10" max="10" width="17.5703125" style="11" customWidth="1"/>
    <col min="11" max="11" width="16.28515625" style="11" customWidth="1"/>
    <col min="12" max="12" width="11.28515625" style="11" customWidth="1"/>
    <col min="13" max="13" width="10.5703125" style="11" customWidth="1"/>
    <col min="14" max="16" width="9.140625" style="11"/>
    <col min="17" max="17" width="14.140625" style="11" bestFit="1" customWidth="1"/>
    <col min="18" max="16384" width="9.140625" style="11"/>
  </cols>
  <sheetData>
    <row r="1" spans="1:17" ht="126.75" customHeight="1" thickBot="1" x14ac:dyDescent="0.25">
      <c r="A1" s="29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1" t="s">
        <v>6</v>
      </c>
      <c r="H1" s="31" t="s">
        <v>7</v>
      </c>
      <c r="I1" s="30" t="s">
        <v>8</v>
      </c>
      <c r="J1" s="30" t="s">
        <v>9</v>
      </c>
      <c r="K1" s="30" t="s">
        <v>44</v>
      </c>
      <c r="L1" s="30" t="s">
        <v>45</v>
      </c>
      <c r="M1" s="30" t="s">
        <v>10</v>
      </c>
      <c r="N1" s="32" t="s">
        <v>11</v>
      </c>
    </row>
    <row r="2" spans="1:17" ht="13.5" thickBot="1" x14ac:dyDescent="0.25">
      <c r="A2" s="42">
        <v>1</v>
      </c>
      <c r="B2" s="43" t="s">
        <v>47</v>
      </c>
      <c r="C2" s="44" t="s">
        <v>23</v>
      </c>
      <c r="D2" s="44" t="s">
        <v>12</v>
      </c>
      <c r="E2" s="45" t="s">
        <v>17</v>
      </c>
      <c r="F2" s="45" t="s">
        <v>13</v>
      </c>
      <c r="G2" s="67">
        <v>23019303.25</v>
      </c>
      <c r="H2" s="46">
        <v>19566407.760000002</v>
      </c>
      <c r="I2" s="47">
        <v>1</v>
      </c>
      <c r="J2" s="47">
        <v>20</v>
      </c>
      <c r="K2" s="51">
        <f>G2/J2</f>
        <v>1150965.1625000001</v>
      </c>
      <c r="L2" s="47">
        <v>1</v>
      </c>
      <c r="M2" s="48">
        <v>5</v>
      </c>
      <c r="N2" s="49">
        <f>SUM(L2:M2)</f>
        <v>6</v>
      </c>
      <c r="Q2" s="19"/>
    </row>
    <row r="3" spans="1:17" ht="39" thickBot="1" x14ac:dyDescent="0.25">
      <c r="A3" s="1">
        <v>2</v>
      </c>
      <c r="B3" s="7" t="s">
        <v>21</v>
      </c>
      <c r="C3" s="2" t="s">
        <v>22</v>
      </c>
      <c r="D3" s="2" t="s">
        <v>24</v>
      </c>
      <c r="E3" s="3" t="s">
        <v>24</v>
      </c>
      <c r="F3" s="3" t="s">
        <v>14</v>
      </c>
      <c r="G3" s="63">
        <v>13272824</v>
      </c>
      <c r="H3" s="15">
        <v>11281900.4</v>
      </c>
      <c r="I3" s="6">
        <v>1</v>
      </c>
      <c r="J3" s="6">
        <v>540</v>
      </c>
      <c r="K3" s="52">
        <f t="shared" ref="K3:K11" si="0">G3/J3</f>
        <v>24579.303703703703</v>
      </c>
      <c r="L3" s="6">
        <v>9</v>
      </c>
      <c r="M3" s="6">
        <v>5</v>
      </c>
      <c r="N3" s="50">
        <f t="shared" ref="N3:N11" si="1">SUM(L3:M3)</f>
        <v>14</v>
      </c>
      <c r="Q3" s="19"/>
    </row>
    <row r="4" spans="1:17" ht="51.75" thickBot="1" x14ac:dyDescent="0.25">
      <c r="A4" s="1">
        <v>3</v>
      </c>
      <c r="B4" s="14" t="s">
        <v>25</v>
      </c>
      <c r="C4" s="2" t="s">
        <v>26</v>
      </c>
      <c r="D4" s="2" t="s">
        <v>24</v>
      </c>
      <c r="E4" s="3" t="s">
        <v>24</v>
      </c>
      <c r="F4" s="3" t="s">
        <v>14</v>
      </c>
      <c r="G4" s="63">
        <v>10979463</v>
      </c>
      <c r="H4" s="15">
        <v>9332543.5500000007</v>
      </c>
      <c r="I4" s="6">
        <v>1</v>
      </c>
      <c r="J4" s="6">
        <v>75</v>
      </c>
      <c r="K4" s="52">
        <f t="shared" si="0"/>
        <v>146392.84</v>
      </c>
      <c r="L4" s="6">
        <v>2</v>
      </c>
      <c r="M4" s="6">
        <v>5</v>
      </c>
      <c r="N4" s="50">
        <f t="shared" si="1"/>
        <v>7</v>
      </c>
      <c r="Q4" s="19"/>
    </row>
    <row r="5" spans="1:17" ht="39" thickBot="1" x14ac:dyDescent="0.25">
      <c r="A5" s="1">
        <v>4</v>
      </c>
      <c r="B5" s="14" t="s">
        <v>27</v>
      </c>
      <c r="C5" s="2" t="s">
        <v>28</v>
      </c>
      <c r="D5" s="2" t="s">
        <v>17</v>
      </c>
      <c r="E5" s="3" t="s">
        <v>17</v>
      </c>
      <c r="F5" s="3" t="s">
        <v>13</v>
      </c>
      <c r="G5" s="64">
        <v>30179767.640000001</v>
      </c>
      <c r="H5" s="15">
        <v>25652802.5</v>
      </c>
      <c r="I5" s="5">
        <v>1</v>
      </c>
      <c r="J5" s="6">
        <v>540</v>
      </c>
      <c r="K5" s="52">
        <f t="shared" si="0"/>
        <v>55888.458592592593</v>
      </c>
      <c r="L5" s="6">
        <v>7</v>
      </c>
      <c r="M5" s="6">
        <v>5</v>
      </c>
      <c r="N5" s="50">
        <f t="shared" si="1"/>
        <v>12</v>
      </c>
      <c r="Q5" s="19"/>
    </row>
    <row r="6" spans="1:17" ht="39" thickBot="1" x14ac:dyDescent="0.25">
      <c r="A6" s="1">
        <v>5</v>
      </c>
      <c r="B6" s="14" t="s">
        <v>29</v>
      </c>
      <c r="C6" s="2" t="s">
        <v>30</v>
      </c>
      <c r="D6" s="2" t="s">
        <v>17</v>
      </c>
      <c r="E6" s="3" t="s">
        <v>17</v>
      </c>
      <c r="F6" s="3" t="s">
        <v>13</v>
      </c>
      <c r="G6" s="64">
        <v>59274396</v>
      </c>
      <c r="H6" s="15">
        <v>50383236.600000001</v>
      </c>
      <c r="I6" s="5">
        <v>1</v>
      </c>
      <c r="J6" s="6">
        <v>845</v>
      </c>
      <c r="K6" s="52">
        <f t="shared" si="0"/>
        <v>70147.214201183437</v>
      </c>
      <c r="L6" s="6">
        <v>6</v>
      </c>
      <c r="M6" s="6">
        <v>5</v>
      </c>
      <c r="N6" s="50">
        <f t="shared" si="1"/>
        <v>11</v>
      </c>
      <c r="Q6" s="19"/>
    </row>
    <row r="7" spans="1:17" ht="26.25" thickBot="1" x14ac:dyDescent="0.25">
      <c r="A7" s="1">
        <v>6</v>
      </c>
      <c r="B7" s="14" t="s">
        <v>31</v>
      </c>
      <c r="C7" s="2" t="s">
        <v>32</v>
      </c>
      <c r="D7" s="2" t="s">
        <v>33</v>
      </c>
      <c r="E7" s="3" t="s">
        <v>33</v>
      </c>
      <c r="F7" s="3" t="s">
        <v>14</v>
      </c>
      <c r="G7" s="64">
        <v>6086000</v>
      </c>
      <c r="H7" s="15">
        <v>5173100</v>
      </c>
      <c r="I7" s="5">
        <v>1</v>
      </c>
      <c r="J7" s="6">
        <v>130</v>
      </c>
      <c r="K7" s="52">
        <f t="shared" si="0"/>
        <v>46815.384615384617</v>
      </c>
      <c r="L7" s="6">
        <v>8</v>
      </c>
      <c r="M7" s="6">
        <v>5</v>
      </c>
      <c r="N7" s="50">
        <f t="shared" si="1"/>
        <v>13</v>
      </c>
      <c r="Q7" s="19"/>
    </row>
    <row r="8" spans="1:17" ht="26.25" thickBot="1" x14ac:dyDescent="0.25">
      <c r="A8" s="1">
        <v>7</v>
      </c>
      <c r="B8" s="14" t="s">
        <v>34</v>
      </c>
      <c r="C8" s="2" t="s">
        <v>35</v>
      </c>
      <c r="D8" s="2" t="s">
        <v>15</v>
      </c>
      <c r="E8" s="3" t="s">
        <v>15</v>
      </c>
      <c r="F8" s="3" t="s">
        <v>13</v>
      </c>
      <c r="G8" s="64">
        <v>11826031</v>
      </c>
      <c r="H8" s="15">
        <v>10052126.35</v>
      </c>
      <c r="I8" s="5">
        <v>1</v>
      </c>
      <c r="J8" s="6">
        <v>160</v>
      </c>
      <c r="K8" s="52">
        <f t="shared" si="0"/>
        <v>73912.693750000006</v>
      </c>
      <c r="L8" s="6">
        <v>5</v>
      </c>
      <c r="M8" s="6">
        <v>5</v>
      </c>
      <c r="N8" s="50">
        <f t="shared" si="1"/>
        <v>10</v>
      </c>
      <c r="Q8" s="19"/>
    </row>
    <row r="9" spans="1:17" ht="39" thickBot="1" x14ac:dyDescent="0.25">
      <c r="A9" s="1">
        <v>8</v>
      </c>
      <c r="B9" s="14" t="s">
        <v>36</v>
      </c>
      <c r="C9" s="2" t="s">
        <v>37</v>
      </c>
      <c r="D9" s="3" t="s">
        <v>18</v>
      </c>
      <c r="E9" s="3" t="s">
        <v>18</v>
      </c>
      <c r="F9" s="3" t="s">
        <v>13</v>
      </c>
      <c r="G9" s="63">
        <v>14582120</v>
      </c>
      <c r="H9" s="16">
        <v>12394802</v>
      </c>
      <c r="I9" s="6">
        <v>1</v>
      </c>
      <c r="J9" s="6">
        <v>160</v>
      </c>
      <c r="K9" s="52">
        <f t="shared" si="0"/>
        <v>91138.25</v>
      </c>
      <c r="L9" s="6">
        <v>3</v>
      </c>
      <c r="M9" s="6">
        <v>5</v>
      </c>
      <c r="N9" s="50">
        <f t="shared" si="1"/>
        <v>8</v>
      </c>
      <c r="Q9" s="19"/>
    </row>
    <row r="10" spans="1:17" ht="39" thickBot="1" x14ac:dyDescent="0.25">
      <c r="A10" s="1">
        <v>9</v>
      </c>
      <c r="B10" s="14" t="s">
        <v>38</v>
      </c>
      <c r="C10" s="2" t="s">
        <v>39</v>
      </c>
      <c r="D10" s="3" t="s">
        <v>40</v>
      </c>
      <c r="E10" s="3" t="s">
        <v>16</v>
      </c>
      <c r="F10" s="3" t="s">
        <v>13</v>
      </c>
      <c r="G10" s="63">
        <v>20266631</v>
      </c>
      <c r="H10" s="16">
        <v>17226636.350000001</v>
      </c>
      <c r="I10" s="6">
        <v>1</v>
      </c>
      <c r="J10" s="6">
        <v>1650</v>
      </c>
      <c r="K10" s="52">
        <f t="shared" si="0"/>
        <v>12282.806666666667</v>
      </c>
      <c r="L10" s="6">
        <v>10</v>
      </c>
      <c r="M10" s="6">
        <v>5</v>
      </c>
      <c r="N10" s="50">
        <f t="shared" si="1"/>
        <v>15</v>
      </c>
      <c r="Q10" s="19"/>
    </row>
    <row r="11" spans="1:17" ht="39" thickBot="1" x14ac:dyDescent="0.25">
      <c r="A11" s="1">
        <v>10</v>
      </c>
      <c r="B11" s="14" t="s">
        <v>41</v>
      </c>
      <c r="C11" s="2" t="s">
        <v>42</v>
      </c>
      <c r="D11" s="3" t="s">
        <v>43</v>
      </c>
      <c r="E11" s="2" t="s">
        <v>17</v>
      </c>
      <c r="F11" s="3" t="s">
        <v>13</v>
      </c>
      <c r="G11" s="63">
        <v>5501300</v>
      </c>
      <c r="H11" s="16">
        <v>4676105</v>
      </c>
      <c r="I11" s="6">
        <v>1</v>
      </c>
      <c r="J11" s="6">
        <v>68</v>
      </c>
      <c r="K11" s="52">
        <f t="shared" si="0"/>
        <v>80901.470588235301</v>
      </c>
      <c r="L11" s="6">
        <v>4</v>
      </c>
      <c r="M11" s="6">
        <v>5</v>
      </c>
      <c r="N11" s="50">
        <f t="shared" si="1"/>
        <v>9</v>
      </c>
      <c r="Q11" s="19"/>
    </row>
    <row r="12" spans="1:17" ht="13.5" thickBot="1" x14ac:dyDescent="0.25">
      <c r="A12" s="37" t="s">
        <v>19</v>
      </c>
      <c r="B12" s="38"/>
      <c r="C12" s="38"/>
      <c r="D12" s="38"/>
      <c r="E12" s="38"/>
      <c r="F12" s="38"/>
      <c r="G12" s="39">
        <f>SUM(G2:G11)</f>
        <v>194987835.88999999</v>
      </c>
      <c r="H12" s="40">
        <f>SUM(H2:H11)</f>
        <v>165739660.50999999</v>
      </c>
      <c r="I12" s="40"/>
      <c r="J12" s="41">
        <f>SUM(J2:J11)</f>
        <v>4188</v>
      </c>
      <c r="K12" s="53">
        <f>SUM(K2:K11)</f>
        <v>1753023.5846177666</v>
      </c>
      <c r="L12" s="41"/>
      <c r="M12" s="27"/>
      <c r="N12" s="27"/>
    </row>
    <row r="13" spans="1:17" ht="13.5" thickBot="1" x14ac:dyDescent="0.25">
      <c r="A13" s="10" t="s">
        <v>20</v>
      </c>
      <c r="B13" s="9"/>
      <c r="C13" s="9"/>
      <c r="D13" s="9"/>
      <c r="E13" s="9"/>
      <c r="F13" s="9"/>
      <c r="G13" s="12">
        <f>G12/10</f>
        <v>19498783.588999998</v>
      </c>
      <c r="H13" s="17">
        <f>H12/10</f>
        <v>16573966.050999999</v>
      </c>
      <c r="I13" s="9"/>
      <c r="J13" s="13">
        <f>J12/10</f>
        <v>418.8</v>
      </c>
      <c r="K13" s="20">
        <f>K12/10</f>
        <v>175302.35846177666</v>
      </c>
      <c r="L13" s="13"/>
      <c r="M13" s="9"/>
      <c r="N13" s="9"/>
    </row>
    <row r="16" spans="1:17" x14ac:dyDescent="0.2">
      <c r="H16" s="18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topLeftCell="A4" workbookViewId="0">
      <selection activeCell="G2" sqref="G2"/>
    </sheetView>
  </sheetViews>
  <sheetFormatPr defaultRowHeight="15" x14ac:dyDescent="0.25"/>
  <cols>
    <col min="2" max="2" width="21.85546875" customWidth="1"/>
    <col min="3" max="3" width="13.28515625" customWidth="1"/>
    <col min="4" max="4" width="11.140625" style="94" customWidth="1"/>
    <col min="5" max="5" width="9.140625" style="94"/>
    <col min="6" max="6" width="9.85546875" customWidth="1"/>
    <col min="7" max="7" width="15.140625" customWidth="1"/>
    <col min="8" max="8" width="14.7109375" customWidth="1"/>
    <col min="9" max="9" width="11" customWidth="1"/>
    <col min="10" max="10" width="13.140625" customWidth="1"/>
    <col min="11" max="11" width="13.7109375" customWidth="1"/>
    <col min="12" max="12" width="11.28515625" bestFit="1" customWidth="1"/>
    <col min="13" max="13" width="9.85546875" customWidth="1"/>
    <col min="14" max="14" width="12.42578125" customWidth="1"/>
    <col min="17" max="17" width="13.85546875" customWidth="1"/>
  </cols>
  <sheetData>
    <row r="1" spans="1:15" x14ac:dyDescent="0.25">
      <c r="A1" s="88" t="s">
        <v>79</v>
      </c>
      <c r="B1" s="88"/>
    </row>
    <row r="2" spans="1:15" ht="15.75" thickBot="1" x14ac:dyDescent="0.3">
      <c r="A2" s="88" t="s">
        <v>80</v>
      </c>
      <c r="B2" s="88"/>
    </row>
    <row r="3" spans="1:15" ht="197.25" customHeight="1" thickBot="1" x14ac:dyDescent="0.3">
      <c r="A3" s="89" t="s">
        <v>0</v>
      </c>
      <c r="B3" s="31" t="s">
        <v>78</v>
      </c>
      <c r="C3" s="30" t="s">
        <v>2</v>
      </c>
      <c r="D3" s="30" t="s">
        <v>3</v>
      </c>
      <c r="E3" s="30" t="s">
        <v>4</v>
      </c>
      <c r="F3" s="30" t="s">
        <v>5</v>
      </c>
      <c r="G3" s="31" t="s">
        <v>6</v>
      </c>
      <c r="H3" s="31" t="s">
        <v>7</v>
      </c>
      <c r="I3" s="30" t="s">
        <v>8</v>
      </c>
      <c r="J3" s="30" t="s">
        <v>9</v>
      </c>
      <c r="K3" s="30" t="s">
        <v>44</v>
      </c>
      <c r="L3" s="30" t="s">
        <v>45</v>
      </c>
      <c r="M3" s="30" t="s">
        <v>10</v>
      </c>
      <c r="N3" s="32" t="s">
        <v>46</v>
      </c>
    </row>
    <row r="4" spans="1:15" ht="27" thickBot="1" x14ac:dyDescent="0.3">
      <c r="A4" s="42">
        <v>9</v>
      </c>
      <c r="B4" s="43" t="s">
        <v>38</v>
      </c>
      <c r="C4" s="44" t="s">
        <v>39</v>
      </c>
      <c r="D4" s="44" t="s">
        <v>40</v>
      </c>
      <c r="E4" s="44" t="s">
        <v>16</v>
      </c>
      <c r="F4" s="45" t="s">
        <v>13</v>
      </c>
      <c r="G4" s="67">
        <v>20266631</v>
      </c>
      <c r="H4" s="90">
        <v>17226636.350000001</v>
      </c>
      <c r="I4" s="47">
        <v>1</v>
      </c>
      <c r="J4" s="47">
        <v>1650</v>
      </c>
      <c r="K4" s="91">
        <f t="shared" ref="K4:K13" si="0">G4/J4</f>
        <v>12282.806666666667</v>
      </c>
      <c r="L4" s="36">
        <v>10</v>
      </c>
      <c r="M4" s="92">
        <v>5</v>
      </c>
      <c r="N4" s="92">
        <f>L4+M4</f>
        <v>15</v>
      </c>
      <c r="O4" s="11"/>
    </row>
    <row r="5" spans="1:15" ht="57" customHeight="1" thickBot="1" x14ac:dyDescent="0.3">
      <c r="A5" s="1">
        <v>2</v>
      </c>
      <c r="B5" s="7" t="s">
        <v>21</v>
      </c>
      <c r="C5" s="2" t="s">
        <v>22</v>
      </c>
      <c r="D5" s="2" t="s">
        <v>24</v>
      </c>
      <c r="E5" s="2" t="s">
        <v>24</v>
      </c>
      <c r="F5" s="3" t="s">
        <v>14</v>
      </c>
      <c r="G5" s="63">
        <v>13272824</v>
      </c>
      <c r="H5" s="15">
        <v>11281900.4</v>
      </c>
      <c r="I5" s="6">
        <v>1</v>
      </c>
      <c r="J5" s="6">
        <v>540</v>
      </c>
      <c r="K5" s="4">
        <f t="shared" si="0"/>
        <v>24579.303703703703</v>
      </c>
      <c r="L5" s="6">
        <v>9</v>
      </c>
      <c r="M5" s="33">
        <v>5</v>
      </c>
      <c r="N5" s="33">
        <f t="shared" ref="N5:N13" si="1">L5+M5</f>
        <v>14</v>
      </c>
      <c r="O5" s="11"/>
    </row>
    <row r="6" spans="1:15" ht="43.5" customHeight="1" thickBot="1" x14ac:dyDescent="0.3">
      <c r="A6" s="1">
        <v>6</v>
      </c>
      <c r="B6" s="14" t="s">
        <v>31</v>
      </c>
      <c r="C6" s="2" t="s">
        <v>32</v>
      </c>
      <c r="D6" s="2" t="s">
        <v>33</v>
      </c>
      <c r="E6" s="2" t="s">
        <v>33</v>
      </c>
      <c r="F6" s="3" t="s">
        <v>14</v>
      </c>
      <c r="G6" s="64">
        <v>6086000</v>
      </c>
      <c r="H6" s="15">
        <v>5173100</v>
      </c>
      <c r="I6" s="5">
        <v>1</v>
      </c>
      <c r="J6" s="6">
        <v>130</v>
      </c>
      <c r="K6" s="8">
        <f t="shared" si="0"/>
        <v>46815.384615384617</v>
      </c>
      <c r="L6" s="6">
        <v>8</v>
      </c>
      <c r="M6" s="34">
        <v>5</v>
      </c>
      <c r="N6" s="34">
        <f t="shared" si="1"/>
        <v>13</v>
      </c>
      <c r="O6" s="11"/>
    </row>
    <row r="7" spans="1:15" ht="56.25" customHeight="1" thickBot="1" x14ac:dyDescent="0.3">
      <c r="A7" s="54">
        <v>4</v>
      </c>
      <c r="B7" s="55" t="s">
        <v>27</v>
      </c>
      <c r="C7" s="56" t="s">
        <v>28</v>
      </c>
      <c r="D7" s="56" t="s">
        <v>17</v>
      </c>
      <c r="E7" s="56" t="s">
        <v>17</v>
      </c>
      <c r="F7" s="57" t="s">
        <v>13</v>
      </c>
      <c r="G7" s="65">
        <v>30179767.640000001</v>
      </c>
      <c r="H7" s="59">
        <v>25652802.5</v>
      </c>
      <c r="I7" s="60">
        <v>1</v>
      </c>
      <c r="J7" s="61">
        <v>540</v>
      </c>
      <c r="K7" s="58">
        <f t="shared" si="0"/>
        <v>55888.458592592593</v>
      </c>
      <c r="L7" s="61">
        <v>7</v>
      </c>
      <c r="M7" s="62">
        <v>5</v>
      </c>
      <c r="N7" s="62">
        <f t="shared" si="1"/>
        <v>12</v>
      </c>
      <c r="O7" s="11"/>
    </row>
    <row r="8" spans="1:15" ht="49.5" customHeight="1" thickBot="1" x14ac:dyDescent="0.3">
      <c r="A8" s="21">
        <v>5</v>
      </c>
      <c r="B8" s="22" t="s">
        <v>29</v>
      </c>
      <c r="C8" s="23" t="s">
        <v>30</v>
      </c>
      <c r="D8" s="23" t="s">
        <v>17</v>
      </c>
      <c r="E8" s="23" t="s">
        <v>17</v>
      </c>
      <c r="F8" s="24" t="s">
        <v>13</v>
      </c>
      <c r="G8" s="66">
        <v>59274396</v>
      </c>
      <c r="H8" s="26">
        <v>50383236.600000001</v>
      </c>
      <c r="I8" s="27">
        <v>1</v>
      </c>
      <c r="J8" s="28">
        <v>845</v>
      </c>
      <c r="K8" s="25">
        <f t="shared" si="0"/>
        <v>70147.214201183437</v>
      </c>
      <c r="L8" s="28">
        <v>6</v>
      </c>
      <c r="M8" s="35">
        <v>5</v>
      </c>
      <c r="N8" s="35">
        <f t="shared" si="1"/>
        <v>11</v>
      </c>
      <c r="O8" s="11"/>
    </row>
    <row r="9" spans="1:15" ht="28.5" customHeight="1" thickBot="1" x14ac:dyDescent="0.3">
      <c r="A9" s="1">
        <v>7</v>
      </c>
      <c r="B9" s="14" t="s">
        <v>34</v>
      </c>
      <c r="C9" s="2" t="s">
        <v>35</v>
      </c>
      <c r="D9" s="2" t="s">
        <v>15</v>
      </c>
      <c r="E9" s="2" t="s">
        <v>15</v>
      </c>
      <c r="F9" s="3" t="s">
        <v>13</v>
      </c>
      <c r="G9" s="64">
        <v>11826031</v>
      </c>
      <c r="H9" s="15">
        <v>10052126.35</v>
      </c>
      <c r="I9" s="5">
        <v>1</v>
      </c>
      <c r="J9" s="6">
        <v>160</v>
      </c>
      <c r="K9" s="8">
        <f t="shared" si="0"/>
        <v>73912.693750000006</v>
      </c>
      <c r="L9" s="6">
        <v>5</v>
      </c>
      <c r="M9" s="34">
        <v>5</v>
      </c>
      <c r="N9" s="34">
        <f t="shared" si="1"/>
        <v>10</v>
      </c>
      <c r="O9" s="11"/>
    </row>
    <row r="10" spans="1:15" ht="30.75" customHeight="1" thickBot="1" x14ac:dyDescent="0.3">
      <c r="A10" s="1">
        <v>10</v>
      </c>
      <c r="B10" s="14" t="s">
        <v>41</v>
      </c>
      <c r="C10" s="2" t="s">
        <v>42</v>
      </c>
      <c r="D10" s="2" t="s">
        <v>43</v>
      </c>
      <c r="E10" s="2" t="s">
        <v>17</v>
      </c>
      <c r="F10" s="3" t="s">
        <v>13</v>
      </c>
      <c r="G10" s="63">
        <v>5501300</v>
      </c>
      <c r="H10" s="16">
        <v>4676105</v>
      </c>
      <c r="I10" s="6">
        <v>1</v>
      </c>
      <c r="J10" s="6">
        <v>68</v>
      </c>
      <c r="K10" s="4">
        <f t="shared" si="0"/>
        <v>80901.470588235301</v>
      </c>
      <c r="L10" s="6">
        <v>4</v>
      </c>
      <c r="M10" s="33">
        <v>5</v>
      </c>
      <c r="N10" s="33">
        <f t="shared" si="1"/>
        <v>9</v>
      </c>
      <c r="O10" s="11"/>
    </row>
    <row r="11" spans="1:15" ht="42" customHeight="1" thickBot="1" x14ac:dyDescent="0.3">
      <c r="A11" s="1">
        <v>8</v>
      </c>
      <c r="B11" s="14" t="s">
        <v>36</v>
      </c>
      <c r="C11" s="2" t="s">
        <v>37</v>
      </c>
      <c r="D11" s="2" t="s">
        <v>18</v>
      </c>
      <c r="E11" s="2" t="s">
        <v>18</v>
      </c>
      <c r="F11" s="3" t="s">
        <v>13</v>
      </c>
      <c r="G11" s="63">
        <v>14582120</v>
      </c>
      <c r="H11" s="16">
        <v>12394802</v>
      </c>
      <c r="I11" s="6">
        <v>1</v>
      </c>
      <c r="J11" s="6">
        <v>160</v>
      </c>
      <c r="K11" s="4">
        <f t="shared" si="0"/>
        <v>91138.25</v>
      </c>
      <c r="L11" s="6">
        <v>3</v>
      </c>
      <c r="M11" s="33">
        <v>5</v>
      </c>
      <c r="N11" s="33">
        <f t="shared" si="1"/>
        <v>8</v>
      </c>
      <c r="O11" s="11"/>
    </row>
    <row r="12" spans="1:15" ht="73.5" customHeight="1" thickBot="1" x14ac:dyDescent="0.3">
      <c r="A12" s="1">
        <v>3</v>
      </c>
      <c r="B12" s="14" t="s">
        <v>25</v>
      </c>
      <c r="C12" s="2" t="s">
        <v>26</v>
      </c>
      <c r="D12" s="2" t="s">
        <v>24</v>
      </c>
      <c r="E12" s="2" t="s">
        <v>24</v>
      </c>
      <c r="F12" s="3" t="s">
        <v>14</v>
      </c>
      <c r="G12" s="63">
        <v>10979463</v>
      </c>
      <c r="H12" s="15">
        <v>9332543.5500000007</v>
      </c>
      <c r="I12" s="6">
        <v>1</v>
      </c>
      <c r="J12" s="6">
        <v>75</v>
      </c>
      <c r="K12" s="4">
        <f t="shared" si="0"/>
        <v>146392.84</v>
      </c>
      <c r="L12" s="6">
        <v>2</v>
      </c>
      <c r="M12" s="33">
        <v>5</v>
      </c>
      <c r="N12" s="33">
        <f t="shared" si="1"/>
        <v>7</v>
      </c>
      <c r="O12" s="11"/>
    </row>
    <row r="13" spans="1:15" ht="27" thickBot="1" x14ac:dyDescent="0.3">
      <c r="A13" s="1">
        <v>1</v>
      </c>
      <c r="B13" s="14" t="s">
        <v>47</v>
      </c>
      <c r="C13" s="2" t="s">
        <v>23</v>
      </c>
      <c r="D13" s="2" t="s">
        <v>12</v>
      </c>
      <c r="E13" s="2" t="s">
        <v>17</v>
      </c>
      <c r="F13" s="3" t="s">
        <v>13</v>
      </c>
      <c r="G13" s="63">
        <v>23019303.25</v>
      </c>
      <c r="H13" s="15">
        <v>19566407.760000002</v>
      </c>
      <c r="I13" s="6">
        <v>1</v>
      </c>
      <c r="J13" s="6">
        <v>20</v>
      </c>
      <c r="K13" s="4">
        <f t="shared" si="0"/>
        <v>1150965.1625000001</v>
      </c>
      <c r="L13" s="93">
        <v>1</v>
      </c>
      <c r="M13" s="33">
        <v>5</v>
      </c>
      <c r="N13" s="33">
        <f t="shared" si="1"/>
        <v>6</v>
      </c>
      <c r="O13" s="11"/>
    </row>
  </sheetData>
  <sortState ref="A2:L11">
    <sortCondition ref="L1"/>
  </sortState>
  <pageMargins left="0.7" right="0.7" top="0.78740157499999996" bottom="0.78740157499999996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"/>
  <sheetViews>
    <sheetView zoomScale="90" zoomScaleNormal="90" workbookViewId="0">
      <selection activeCell="K12" sqref="K12"/>
    </sheetView>
  </sheetViews>
  <sheetFormatPr defaultRowHeight="12.75" x14ac:dyDescent="0.2"/>
  <cols>
    <col min="1" max="1" width="9.140625" style="68"/>
    <col min="2" max="2" width="18" style="68" customWidth="1"/>
    <col min="3" max="3" width="11.28515625" style="68" customWidth="1"/>
    <col min="4" max="5" width="9.140625" style="68"/>
    <col min="6" max="6" width="18.7109375" style="68" customWidth="1"/>
    <col min="7" max="7" width="11.140625" style="68" customWidth="1"/>
    <col min="8" max="8" width="13.5703125" style="68" customWidth="1"/>
    <col min="9" max="9" width="12.7109375" style="68" customWidth="1"/>
    <col min="10" max="10" width="14.140625" style="68" customWidth="1"/>
    <col min="11" max="11" width="18.28515625" style="68" customWidth="1"/>
    <col min="12" max="12" width="14.85546875" style="68" customWidth="1"/>
    <col min="13" max="13" width="18.85546875" style="68" customWidth="1"/>
    <col min="14" max="14" width="17" style="68" customWidth="1"/>
    <col min="15" max="15" width="17.7109375" style="68" customWidth="1"/>
    <col min="16" max="16384" width="9.140625" style="68"/>
  </cols>
  <sheetData>
    <row r="1" spans="1:68" s="11" customFormat="1" x14ac:dyDescent="0.2">
      <c r="A1" s="88" t="s">
        <v>77</v>
      </c>
    </row>
    <row r="2" spans="1:68" s="11" customFormat="1" x14ac:dyDescent="0.2">
      <c r="A2" s="88" t="s">
        <v>76</v>
      </c>
    </row>
    <row r="3" spans="1:68" s="11" customFormat="1" ht="13.5" thickBot="1" x14ac:dyDescent="0.25">
      <c r="A3" s="88" t="s">
        <v>75</v>
      </c>
    </row>
    <row r="4" spans="1:68" ht="105.75" customHeight="1" thickBot="1" x14ac:dyDescent="0.25">
      <c r="A4" s="30" t="s">
        <v>0</v>
      </c>
      <c r="B4" s="30" t="s">
        <v>1</v>
      </c>
      <c r="C4" s="30" t="s">
        <v>2</v>
      </c>
      <c r="D4" s="30" t="s">
        <v>3</v>
      </c>
      <c r="E4" s="30" t="s">
        <v>74</v>
      </c>
      <c r="F4" s="30" t="s">
        <v>73</v>
      </c>
      <c r="G4" s="30" t="s">
        <v>72</v>
      </c>
      <c r="H4" s="30" t="s">
        <v>71</v>
      </c>
      <c r="I4" s="30" t="s">
        <v>70</v>
      </c>
      <c r="J4" s="30" t="s">
        <v>69</v>
      </c>
      <c r="K4" s="30" t="s">
        <v>68</v>
      </c>
      <c r="L4" s="30" t="s">
        <v>67</v>
      </c>
      <c r="M4" s="30" t="s">
        <v>66</v>
      </c>
      <c r="N4" s="32" t="s">
        <v>65</v>
      </c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</row>
    <row r="5" spans="1:68" s="74" customFormat="1" ht="51.75" thickBot="1" x14ac:dyDescent="0.25">
      <c r="A5" s="21">
        <v>1</v>
      </c>
      <c r="B5" s="22" t="s">
        <v>47</v>
      </c>
      <c r="C5" s="23" t="s">
        <v>64</v>
      </c>
      <c r="D5" s="24" t="s">
        <v>12</v>
      </c>
      <c r="E5" s="24" t="s">
        <v>17</v>
      </c>
      <c r="F5" s="75" t="s">
        <v>48</v>
      </c>
      <c r="G5" s="87" t="s">
        <v>48</v>
      </c>
      <c r="H5" s="87" t="s">
        <v>48</v>
      </c>
      <c r="I5" s="75" t="s">
        <v>48</v>
      </c>
      <c r="J5" s="75" t="s">
        <v>48</v>
      </c>
      <c r="K5" s="86" t="s">
        <v>48</v>
      </c>
      <c r="L5" s="85" t="s">
        <v>48</v>
      </c>
      <c r="M5" s="84" t="s">
        <v>48</v>
      </c>
      <c r="N5" s="84" t="s">
        <v>48</v>
      </c>
    </row>
    <row r="6" spans="1:68" s="74" customFormat="1" ht="51.75" thickBot="1" x14ac:dyDescent="0.25">
      <c r="A6" s="1">
        <v>2</v>
      </c>
      <c r="B6" s="7" t="s">
        <v>21</v>
      </c>
      <c r="C6" s="2" t="s">
        <v>63</v>
      </c>
      <c r="D6" s="2" t="s">
        <v>24</v>
      </c>
      <c r="E6" s="3" t="s">
        <v>24</v>
      </c>
      <c r="F6" s="72" t="s">
        <v>48</v>
      </c>
      <c r="G6" s="73" t="s">
        <v>48</v>
      </c>
      <c r="H6" s="64" t="s">
        <v>48</v>
      </c>
      <c r="I6" s="72" t="s">
        <v>48</v>
      </c>
      <c r="J6" s="72" t="s">
        <v>48</v>
      </c>
      <c r="K6" s="71" t="s">
        <v>48</v>
      </c>
      <c r="L6" s="72" t="s">
        <v>48</v>
      </c>
      <c r="M6" s="69" t="s">
        <v>48</v>
      </c>
      <c r="N6" s="69" t="s">
        <v>48</v>
      </c>
    </row>
    <row r="7" spans="1:68" s="74" customFormat="1" ht="64.5" thickBot="1" x14ac:dyDescent="0.25">
      <c r="A7" s="1">
        <v>3</v>
      </c>
      <c r="B7" s="14" t="s">
        <v>62</v>
      </c>
      <c r="C7" s="2" t="s">
        <v>61</v>
      </c>
      <c r="D7" s="2" t="s">
        <v>24</v>
      </c>
      <c r="E7" s="3" t="s">
        <v>24</v>
      </c>
      <c r="F7" s="72" t="s">
        <v>48</v>
      </c>
      <c r="G7" s="64" t="s">
        <v>48</v>
      </c>
      <c r="H7" s="64" t="s">
        <v>48</v>
      </c>
      <c r="I7" s="2" t="s">
        <v>48</v>
      </c>
      <c r="J7" s="72" t="s">
        <v>48</v>
      </c>
      <c r="K7" s="8" t="s">
        <v>48</v>
      </c>
      <c r="L7" s="72" t="s">
        <v>48</v>
      </c>
      <c r="M7" s="34" t="s">
        <v>48</v>
      </c>
      <c r="N7" s="34" t="s">
        <v>48</v>
      </c>
    </row>
    <row r="8" spans="1:68" s="74" customFormat="1" ht="64.5" thickBot="1" x14ac:dyDescent="0.25">
      <c r="A8" s="83">
        <v>4</v>
      </c>
      <c r="B8" s="82" t="s">
        <v>27</v>
      </c>
      <c r="C8" s="79" t="s">
        <v>60</v>
      </c>
      <c r="D8" s="79" t="s">
        <v>17</v>
      </c>
      <c r="E8" s="81" t="s">
        <v>17</v>
      </c>
      <c r="F8" s="77" t="s">
        <v>48</v>
      </c>
      <c r="G8" s="80" t="s">
        <v>48</v>
      </c>
      <c r="H8" s="80" t="s">
        <v>48</v>
      </c>
      <c r="I8" s="79" t="s">
        <v>48</v>
      </c>
      <c r="J8" s="77" t="s">
        <v>48</v>
      </c>
      <c r="K8" s="78" t="s">
        <v>48</v>
      </c>
      <c r="L8" s="77" t="s">
        <v>48</v>
      </c>
      <c r="M8" s="76" t="s">
        <v>48</v>
      </c>
      <c r="N8" s="76" t="s">
        <v>48</v>
      </c>
    </row>
    <row r="9" spans="1:68" s="74" customFormat="1" ht="102.75" thickBot="1" x14ac:dyDescent="0.25">
      <c r="A9" s="21">
        <v>5</v>
      </c>
      <c r="B9" s="22" t="s">
        <v>29</v>
      </c>
      <c r="C9" s="23" t="s">
        <v>59</v>
      </c>
      <c r="D9" s="23" t="s">
        <v>58</v>
      </c>
      <c r="E9" s="24" t="s">
        <v>17</v>
      </c>
      <c r="F9" s="75" t="s">
        <v>48</v>
      </c>
      <c r="G9" s="66" t="s">
        <v>48</v>
      </c>
      <c r="H9" s="66" t="s">
        <v>48</v>
      </c>
      <c r="I9" s="23" t="s">
        <v>48</v>
      </c>
      <c r="J9" s="75" t="s">
        <v>48</v>
      </c>
      <c r="K9" s="25" t="s">
        <v>48</v>
      </c>
      <c r="L9" s="75" t="s">
        <v>48</v>
      </c>
      <c r="M9" s="35" t="s">
        <v>48</v>
      </c>
      <c r="N9" s="35" t="s">
        <v>48</v>
      </c>
    </row>
    <row r="10" spans="1:68" ht="51.75" thickBot="1" x14ac:dyDescent="0.25">
      <c r="A10" s="1">
        <v>6</v>
      </c>
      <c r="B10" s="14" t="s">
        <v>31</v>
      </c>
      <c r="C10" s="2" t="s">
        <v>57</v>
      </c>
      <c r="D10" s="2" t="s">
        <v>33</v>
      </c>
      <c r="E10" s="3" t="s">
        <v>33</v>
      </c>
      <c r="F10" s="72" t="s">
        <v>48</v>
      </c>
      <c r="G10" s="64" t="s">
        <v>48</v>
      </c>
      <c r="H10" s="64" t="s">
        <v>48</v>
      </c>
      <c r="I10" s="2" t="s">
        <v>48</v>
      </c>
      <c r="J10" s="72" t="s">
        <v>48</v>
      </c>
      <c r="K10" s="8" t="s">
        <v>48</v>
      </c>
      <c r="L10" s="72" t="s">
        <v>48</v>
      </c>
      <c r="M10" s="34" t="s">
        <v>48</v>
      </c>
      <c r="N10" s="34" t="s">
        <v>48</v>
      </c>
    </row>
    <row r="11" spans="1:68" ht="64.5" thickBot="1" x14ac:dyDescent="0.25">
      <c r="A11" s="1">
        <v>7</v>
      </c>
      <c r="B11" s="14" t="s">
        <v>34</v>
      </c>
      <c r="C11" s="2" t="s">
        <v>56</v>
      </c>
      <c r="D11" s="3" t="s">
        <v>55</v>
      </c>
      <c r="E11" s="2" t="s">
        <v>55</v>
      </c>
      <c r="F11" s="72" t="s">
        <v>48</v>
      </c>
      <c r="G11" s="73" t="s">
        <v>48</v>
      </c>
      <c r="H11" s="73" t="s">
        <v>48</v>
      </c>
      <c r="I11" s="72" t="s">
        <v>48</v>
      </c>
      <c r="J11" s="72" t="s">
        <v>48</v>
      </c>
      <c r="K11" s="71" t="s">
        <v>48</v>
      </c>
      <c r="L11" s="72" t="s">
        <v>48</v>
      </c>
      <c r="M11" s="69" t="s">
        <v>48</v>
      </c>
      <c r="N11" s="69" t="s">
        <v>48</v>
      </c>
    </row>
    <row r="12" spans="1:68" ht="102.75" thickBot="1" x14ac:dyDescent="0.25">
      <c r="A12" s="1">
        <v>8</v>
      </c>
      <c r="B12" s="14" t="s">
        <v>54</v>
      </c>
      <c r="C12" s="2" t="s">
        <v>53</v>
      </c>
      <c r="D12" s="3" t="s">
        <v>52</v>
      </c>
      <c r="E12" s="3" t="s">
        <v>18</v>
      </c>
      <c r="F12" s="72" t="s">
        <v>48</v>
      </c>
      <c r="G12" s="73" t="s">
        <v>48</v>
      </c>
      <c r="H12" s="73" t="s">
        <v>48</v>
      </c>
      <c r="I12" s="72" t="s">
        <v>48</v>
      </c>
      <c r="J12" s="72" t="s">
        <v>48</v>
      </c>
      <c r="K12" s="71" t="s">
        <v>48</v>
      </c>
      <c r="L12" s="72" t="s">
        <v>48</v>
      </c>
      <c r="M12" s="69" t="s">
        <v>48</v>
      </c>
      <c r="N12" s="69" t="s">
        <v>48</v>
      </c>
    </row>
    <row r="13" spans="1:68" ht="39" thickBot="1" x14ac:dyDescent="0.25">
      <c r="A13" s="1">
        <v>9</v>
      </c>
      <c r="B13" s="14" t="s">
        <v>51</v>
      </c>
      <c r="C13" s="2" t="s">
        <v>50</v>
      </c>
      <c r="D13" s="2" t="s">
        <v>16</v>
      </c>
      <c r="E13" s="3" t="s">
        <v>16</v>
      </c>
      <c r="F13" s="72" t="s">
        <v>48</v>
      </c>
      <c r="G13" s="73" t="s">
        <v>48</v>
      </c>
      <c r="H13" s="64" t="s">
        <v>48</v>
      </c>
      <c r="I13" s="72" t="s">
        <v>48</v>
      </c>
      <c r="J13" s="72" t="s">
        <v>48</v>
      </c>
      <c r="K13" s="71" t="s">
        <v>48</v>
      </c>
      <c r="L13" s="72" t="s">
        <v>48</v>
      </c>
      <c r="M13" s="69" t="s">
        <v>48</v>
      </c>
      <c r="N13" s="69" t="s">
        <v>48</v>
      </c>
    </row>
    <row r="14" spans="1:68" ht="51.75" thickBot="1" x14ac:dyDescent="0.25">
      <c r="A14" s="1">
        <v>10</v>
      </c>
      <c r="B14" s="14" t="s">
        <v>41</v>
      </c>
      <c r="C14" s="2" t="s">
        <v>49</v>
      </c>
      <c r="D14" s="2" t="s">
        <v>43</v>
      </c>
      <c r="E14" s="3" t="s">
        <v>17</v>
      </c>
      <c r="F14" s="72" t="s">
        <v>48</v>
      </c>
      <c r="G14" s="73" t="s">
        <v>48</v>
      </c>
      <c r="H14" s="64" t="s">
        <v>48</v>
      </c>
      <c r="I14" s="72" t="s">
        <v>48</v>
      </c>
      <c r="J14" s="72" t="s">
        <v>48</v>
      </c>
      <c r="K14" s="71" t="s">
        <v>48</v>
      </c>
      <c r="L14" s="70" t="s">
        <v>48</v>
      </c>
      <c r="M14" s="69" t="s">
        <v>48</v>
      </c>
      <c r="N14" s="69" t="s">
        <v>48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Přehled přijatých projektů SŠ</vt:lpstr>
      <vt:lpstr>Doplňková krit. pro ŘV ITI</vt:lpstr>
      <vt:lpstr>Předhodnocená kritéria ŘV ITI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Kubíček Ondřej Mgr. (IPR/SSP)</dc:creator>
  <cp:lastModifiedBy>Kubíček Ondřej Mgr. (IPR/SSP)</cp:lastModifiedBy>
  <cp:lastPrinted>2017-06-21T13:43:36Z</cp:lastPrinted>
  <dcterms:created xsi:type="dcterms:W3CDTF">2017-05-30T11:20:04Z</dcterms:created>
  <dcterms:modified xsi:type="dcterms:W3CDTF">2017-06-21T14:01:31Z</dcterms:modified>
</cp:coreProperties>
</file>